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6005" windowHeight="12435" activeTab="4"/>
  </bookViews>
  <sheets>
    <sheet name="Index" sheetId="1" r:id="rId1"/>
    <sheet name="Site Plan" sheetId="2" r:id="rId2"/>
    <sheet name="HT Calcs" sheetId="3" r:id="rId3"/>
    <sheet name="HT Detail" sheetId="4" r:id="rId4"/>
    <sheet name="HT Anchor" sheetId="5" r:id="rId5"/>
  </sheets>
  <definedNames/>
  <calcPr fullCalcOnLoad="1"/>
</workbook>
</file>

<file path=xl/sharedStrings.xml><?xml version="1.0" encoding="utf-8"?>
<sst xmlns="http://schemas.openxmlformats.org/spreadsheetml/2006/main" count="132" uniqueCount="108">
  <si>
    <t>Site Plan</t>
  </si>
  <si>
    <t>Project Name:</t>
  </si>
  <si>
    <t>Scale:</t>
  </si>
  <si>
    <t>HOLDING TANK DESIGN</t>
  </si>
  <si>
    <t>Index &amp; Title Page</t>
  </si>
  <si>
    <t>Owner's Name:</t>
  </si>
  <si>
    <t>Owner's Address:</t>
  </si>
  <si>
    <t>Site Address:</t>
  </si>
  <si>
    <t>Legal Description:</t>
  </si>
  <si>
    <t>¼,</t>
  </si>
  <si>
    <t xml:space="preserve">  Sec.</t>
  </si>
  <si>
    <t xml:space="preserve">  , T.</t>
  </si>
  <si>
    <t xml:space="preserve">  N.,</t>
  </si>
  <si>
    <t>R.</t>
  </si>
  <si>
    <t>E</t>
  </si>
  <si>
    <t>City, Village, Town:</t>
  </si>
  <si>
    <t>County:</t>
  </si>
  <si>
    <t>Subd. or CSM:</t>
  </si>
  <si>
    <t>Lot Number:</t>
  </si>
  <si>
    <t>Block Number:</t>
  </si>
  <si>
    <t>Parcel I.D. Number:</t>
  </si>
  <si>
    <t>Index</t>
  </si>
  <si>
    <t>Page 1</t>
  </si>
  <si>
    <t>Page 2</t>
  </si>
  <si>
    <t>Page 3</t>
  </si>
  <si>
    <t>Holding Tank Calculations</t>
  </si>
  <si>
    <t>Page 4</t>
  </si>
  <si>
    <t>Page 5</t>
  </si>
  <si>
    <t>Anchoring Calculations</t>
  </si>
  <si>
    <t>Page 6</t>
  </si>
  <si>
    <t>Owners Manual &amp; Management Plan</t>
  </si>
  <si>
    <t>Page 7</t>
  </si>
  <si>
    <t>Page 8</t>
  </si>
  <si>
    <t>Page 9</t>
  </si>
  <si>
    <t>#</t>
  </si>
  <si>
    <t>Designer:</t>
  </si>
  <si>
    <t>License Number:</t>
  </si>
  <si>
    <t>Date:</t>
  </si>
  <si>
    <t>Phone Number:</t>
  </si>
  <si>
    <t>Signature:</t>
  </si>
  <si>
    <t>Design Parameters</t>
  </si>
  <si>
    <t>Residential or Commercial (R or C)</t>
  </si>
  <si>
    <t>Number of Bedrooms</t>
  </si>
  <si>
    <t>Estimated Wastewater Flow from Bedrooms (gpd)</t>
  </si>
  <si>
    <t>Estimated Wastewater Flow from Table 1 (gpd)</t>
  </si>
  <si>
    <t>X 5 (Minimum 5 day capacity)</t>
  </si>
  <si>
    <t>Proposed tank volume* (gal)</t>
  </si>
  <si>
    <t>*Minimum tank volume is 2000gal or 5X estimated wastewater flow whichever is greater</t>
  </si>
  <si>
    <t>Table 1</t>
  </si>
  <si>
    <t xml:space="preserve">Public Facility Wastewater Flows </t>
  </si>
  <si>
    <t>Source</t>
  </si>
  <si>
    <t># Units</t>
  </si>
  <si>
    <t>gpd/unit</t>
  </si>
  <si>
    <t>Sub total</t>
  </si>
  <si>
    <t>Total estimated wastewater flow (gpd)</t>
  </si>
  <si>
    <t>Green Lake County</t>
  </si>
  <si>
    <t>Anchoring Calculations for Rectangular Tanks</t>
  </si>
  <si>
    <t>Property Owner:</t>
  </si>
  <si>
    <t>Tax ID #:</t>
  </si>
  <si>
    <t>Tank Manufacturer:</t>
  </si>
  <si>
    <t>Tank Volume/Model:</t>
  </si>
  <si>
    <t>Length of Tank</t>
  </si>
  <si>
    <t>(ft)</t>
  </si>
  <si>
    <t>See manufacturer specs</t>
  </si>
  <si>
    <t>Width of Tank</t>
  </si>
  <si>
    <t>Height of Tank</t>
  </si>
  <si>
    <t>Burial Depth of Tank</t>
  </si>
  <si>
    <t>Per designer</t>
  </si>
  <si>
    <t>Depth to Saturation</t>
  </si>
  <si>
    <t>Per soil and site evaluation (0 ft for floodplains)</t>
  </si>
  <si>
    <t>Submerged Height of Tank</t>
  </si>
  <si>
    <t>Tank Height - (Saturation depth - tank burial depth)</t>
  </si>
  <si>
    <r>
      <t>H</t>
    </r>
    <r>
      <rPr>
        <vertAlign val="subscript"/>
        <sz val="10"/>
        <rFont val="Univers"/>
        <family val="2"/>
      </rPr>
      <t>2</t>
    </r>
    <r>
      <rPr>
        <sz val="10"/>
        <rFont val="Univers"/>
        <family val="2"/>
      </rPr>
      <t>O Displaced</t>
    </r>
  </si>
  <si>
    <r>
      <t>(ft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)</t>
    </r>
  </si>
  <si>
    <t>Length x width x submerged height of tank</t>
  </si>
  <si>
    <r>
      <t>Weight of Displaced H</t>
    </r>
    <r>
      <rPr>
        <vertAlign val="subscript"/>
        <sz val="10"/>
        <rFont val="Univers"/>
        <family val="2"/>
      </rPr>
      <t>2</t>
    </r>
    <r>
      <rPr>
        <sz val="10"/>
        <rFont val="Univers"/>
        <family val="2"/>
      </rPr>
      <t>O</t>
    </r>
  </si>
  <si>
    <t>(lbs)</t>
  </si>
  <si>
    <r>
      <t>Volume of displaced H</t>
    </r>
    <r>
      <rPr>
        <vertAlign val="subscript"/>
        <sz val="10"/>
        <rFont val="Univers"/>
        <family val="2"/>
      </rPr>
      <t>2</t>
    </r>
    <r>
      <rPr>
        <sz val="10"/>
        <rFont val="Univers"/>
        <family val="2"/>
      </rPr>
      <t>0 in ft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x 62.4 lbs/ft</t>
    </r>
    <r>
      <rPr>
        <vertAlign val="superscript"/>
        <sz val="10"/>
        <rFont val="Univers"/>
        <family val="2"/>
      </rPr>
      <t>3</t>
    </r>
  </si>
  <si>
    <t xml:space="preserve"> Code Derived Anchor Weight</t>
  </si>
  <si>
    <r>
      <t>Weight of displaced H</t>
    </r>
    <r>
      <rPr>
        <vertAlign val="subscript"/>
        <sz val="10"/>
        <rFont val="Univers"/>
        <family val="2"/>
      </rPr>
      <t>2</t>
    </r>
    <r>
      <rPr>
        <sz val="10"/>
        <rFont val="Univers"/>
        <family val="2"/>
      </rPr>
      <t>O x 1.5</t>
    </r>
  </si>
  <si>
    <t>Weight of Tank</t>
  </si>
  <si>
    <t>Unit Weight of Soil</t>
  </si>
  <si>
    <r>
      <t>(lbs/ft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)</t>
    </r>
  </si>
  <si>
    <r>
      <t>100 lbs/ft</t>
    </r>
    <r>
      <rPr>
        <vertAlign val="superscript"/>
        <sz val="10"/>
        <rFont val="Univers"/>
        <family val="2"/>
      </rPr>
      <t>2</t>
    </r>
    <r>
      <rPr>
        <sz val="10"/>
        <rFont val="Univers"/>
        <family val="2"/>
      </rPr>
      <t xml:space="preserve"> for sand; 110 lbs/ft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for silts/clays</t>
    </r>
  </si>
  <si>
    <t>Weight of Backfill</t>
  </si>
  <si>
    <t>Length x width x burial depth x unit weight of soil</t>
  </si>
  <si>
    <t xml:space="preserve">     Weight of tank and backfill</t>
  </si>
  <si>
    <t>Weight of tank + weight of backfill</t>
  </si>
  <si>
    <t xml:space="preserve">     Additional ballast required</t>
  </si>
  <si>
    <t>Value derived must be provided by installer</t>
  </si>
  <si>
    <t>Data in yellow fields must be input by user</t>
  </si>
  <si>
    <t>Data in grey fields is automatically calculated</t>
  </si>
  <si>
    <t>Black field indicates how much additional ballast must be provided by installer</t>
  </si>
  <si>
    <t>Holding Tank Detail</t>
  </si>
  <si>
    <t>Tank Model:</t>
  </si>
  <si>
    <t>Tank Volume (gal):</t>
  </si>
  <si>
    <t>Inlet Elevation (ft)</t>
  </si>
  <si>
    <t>Finished Grade (ft)</t>
  </si>
  <si>
    <t>Base Elevation (ft)</t>
  </si>
  <si>
    <t>Alarm Model:</t>
  </si>
  <si>
    <t>Alarm Manufacturer:</t>
  </si>
  <si>
    <t>Manhole w/locking devices</t>
  </si>
  <si>
    <t>Blind Plug</t>
  </si>
  <si>
    <t>Alternate vent location</t>
  </si>
  <si>
    <t>Vent</t>
  </si>
  <si>
    <t xml:space="preserve">     Alarm float</t>
  </si>
  <si>
    <t xml:space="preserve">   Weatherproof Junction  </t>
  </si>
  <si>
    <t>Component Manual(s):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</si>
</sst>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vertAlign val="subscript"/>
      <sz val="10"/>
      <name val="Univers"/>
      <family val="2"/>
    </font>
    <font>
      <vertAlign val="superscript"/>
      <sz val="10"/>
      <name val="Univers"/>
      <family val="2"/>
    </font>
    <font>
      <sz val="10"/>
      <color indexed="9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41"/>
      </left>
      <right style="dotted">
        <color indexed="41"/>
      </right>
      <top style="dotted">
        <color indexed="41"/>
      </top>
      <bottom style="dotted">
        <color indexed="4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2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9" fillId="35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35</xdr:row>
      <xdr:rowOff>85725</xdr:rowOff>
    </xdr:from>
    <xdr:to>
      <xdr:col>7</xdr:col>
      <xdr:colOff>581025</xdr:colOff>
      <xdr:row>46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90550" y="5753100"/>
          <a:ext cx="4257675" cy="1800225"/>
        </a:xfrm>
        <a:prstGeom prst="rect">
          <a:avLst/>
        </a:prstGeom>
        <a:gradFill rotWithShape="1">
          <a:gsLst>
            <a:gs pos="0">
              <a:srgbClr val="996633"/>
            </a:gs>
            <a:gs pos="50000">
              <a:srgbClr val="462F17"/>
            </a:gs>
            <a:gs pos="100000">
              <a:srgbClr val="996633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295275</xdr:colOff>
      <xdr:row>39</xdr:row>
      <xdr:rowOff>114300</xdr:rowOff>
    </xdr:from>
    <xdr:ext cx="1362075" cy="285750"/>
    <xdr:sp>
      <xdr:nvSpPr>
        <xdr:cNvPr id="2" name="Rectangle 5"/>
        <xdr:cNvSpPr>
          <a:spLocks/>
        </xdr:cNvSpPr>
      </xdr:nvSpPr>
      <xdr:spPr>
        <a:xfrm>
          <a:off x="2124075" y="6429375"/>
          <a:ext cx="1362075" cy="285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Untreated Sewage
</a:t>
          </a:r>
        </a:p>
      </xdr:txBody>
    </xdr:sp>
    <xdr:clientData/>
  </xdr:oneCellAnchor>
  <xdr:twoCellAnchor>
    <xdr:from>
      <xdr:col>0</xdr:col>
      <xdr:colOff>552450</xdr:colOff>
      <xdr:row>31</xdr:row>
      <xdr:rowOff>57150</xdr:rowOff>
    </xdr:from>
    <xdr:to>
      <xdr:col>8</xdr:col>
      <xdr:colOff>28575</xdr:colOff>
      <xdr:row>47</xdr:row>
      <xdr:rowOff>0</xdr:rowOff>
    </xdr:to>
    <xdr:sp>
      <xdr:nvSpPr>
        <xdr:cNvPr id="3" name="Rectangle 8"/>
        <xdr:cNvSpPr>
          <a:spLocks/>
        </xdr:cNvSpPr>
      </xdr:nvSpPr>
      <xdr:spPr>
        <a:xfrm>
          <a:off x="552450" y="5076825"/>
          <a:ext cx="4352925" cy="2533650"/>
        </a:xfrm>
        <a:prstGeom prst="rect">
          <a:avLst/>
        </a:prstGeom>
        <a:noFill/>
        <a:ln w="1270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47625</xdr:rowOff>
    </xdr:from>
    <xdr:to>
      <xdr:col>1</xdr:col>
      <xdr:colOff>133350</xdr:colOff>
      <xdr:row>33</xdr:row>
      <xdr:rowOff>104775</xdr:rowOff>
    </xdr:to>
    <xdr:sp>
      <xdr:nvSpPr>
        <xdr:cNvPr id="4" name="Rectangle 14"/>
        <xdr:cNvSpPr>
          <a:spLocks/>
        </xdr:cNvSpPr>
      </xdr:nvSpPr>
      <xdr:spPr>
        <a:xfrm>
          <a:off x="66675" y="5229225"/>
          <a:ext cx="67627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47</xdr:row>
      <xdr:rowOff>57150</xdr:rowOff>
    </xdr:from>
    <xdr:to>
      <xdr:col>1</xdr:col>
      <xdr:colOff>371475</xdr:colOff>
      <xdr:row>48</xdr:row>
      <xdr:rowOff>114300</xdr:rowOff>
    </xdr:to>
    <xdr:sp>
      <xdr:nvSpPr>
        <xdr:cNvPr id="5" name="Line 16"/>
        <xdr:cNvSpPr>
          <a:spLocks/>
        </xdr:cNvSpPr>
      </xdr:nvSpPr>
      <xdr:spPr>
        <a:xfrm flipH="1" flipV="1">
          <a:off x="847725" y="7667625"/>
          <a:ext cx="133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48</xdr:row>
      <xdr:rowOff>123825</xdr:rowOff>
    </xdr:from>
    <xdr:to>
      <xdr:col>2</xdr:col>
      <xdr:colOff>590550</xdr:colOff>
      <xdr:row>49</xdr:row>
      <xdr:rowOff>85725</xdr:rowOff>
    </xdr:to>
    <xdr:sp>
      <xdr:nvSpPr>
        <xdr:cNvPr id="6" name="Line 17"/>
        <xdr:cNvSpPr>
          <a:spLocks/>
        </xdr:cNvSpPr>
      </xdr:nvSpPr>
      <xdr:spPr>
        <a:xfrm>
          <a:off x="990600" y="7896225"/>
          <a:ext cx="819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29</xdr:row>
      <xdr:rowOff>95250</xdr:rowOff>
    </xdr:from>
    <xdr:to>
      <xdr:col>0</xdr:col>
      <xdr:colOff>476250</xdr:colOff>
      <xdr:row>32</xdr:row>
      <xdr:rowOff>38100</xdr:rowOff>
    </xdr:to>
    <xdr:sp>
      <xdr:nvSpPr>
        <xdr:cNvPr id="7" name="Line 18"/>
        <xdr:cNvSpPr>
          <a:spLocks/>
        </xdr:cNvSpPr>
      </xdr:nvSpPr>
      <xdr:spPr>
        <a:xfrm>
          <a:off x="190500" y="4791075"/>
          <a:ext cx="285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295275</xdr:colOff>
      <xdr:row>29</xdr:row>
      <xdr:rowOff>85725</xdr:rowOff>
    </xdr:to>
    <xdr:sp>
      <xdr:nvSpPr>
        <xdr:cNvPr id="8" name="Line 19"/>
        <xdr:cNvSpPr>
          <a:spLocks/>
        </xdr:cNvSpPr>
      </xdr:nvSpPr>
      <xdr:spPr>
        <a:xfrm flipV="1">
          <a:off x="190500" y="2924175"/>
          <a:ext cx="1047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28</xdr:row>
      <xdr:rowOff>95250</xdr:rowOff>
    </xdr:from>
    <xdr:to>
      <xdr:col>8</xdr:col>
      <xdr:colOff>485775</xdr:colOff>
      <xdr:row>33</xdr:row>
      <xdr:rowOff>57150</xdr:rowOff>
    </xdr:to>
    <xdr:sp>
      <xdr:nvSpPr>
        <xdr:cNvPr id="9" name="Line 20"/>
        <xdr:cNvSpPr>
          <a:spLocks/>
        </xdr:cNvSpPr>
      </xdr:nvSpPr>
      <xdr:spPr>
        <a:xfrm flipH="1">
          <a:off x="5162550" y="4629150"/>
          <a:ext cx="2000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18</xdr:row>
      <xdr:rowOff>9525</xdr:rowOff>
    </xdr:from>
    <xdr:to>
      <xdr:col>8</xdr:col>
      <xdr:colOff>485775</xdr:colOff>
      <xdr:row>28</xdr:row>
      <xdr:rowOff>85725</xdr:rowOff>
    </xdr:to>
    <xdr:sp>
      <xdr:nvSpPr>
        <xdr:cNvPr id="10" name="Line 21"/>
        <xdr:cNvSpPr>
          <a:spLocks/>
        </xdr:cNvSpPr>
      </xdr:nvSpPr>
      <xdr:spPr>
        <a:xfrm flipH="1" flipV="1">
          <a:off x="5191125" y="2924175"/>
          <a:ext cx="1714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26</xdr:row>
      <xdr:rowOff>28575</xdr:rowOff>
    </xdr:from>
    <xdr:to>
      <xdr:col>8</xdr:col>
      <xdr:colOff>571500</xdr:colOff>
      <xdr:row>26</xdr:row>
      <xdr:rowOff>133350</xdr:rowOff>
    </xdr:to>
    <xdr:sp>
      <xdr:nvSpPr>
        <xdr:cNvPr id="11" name="Freeform 22"/>
        <xdr:cNvSpPr>
          <a:spLocks/>
        </xdr:cNvSpPr>
      </xdr:nvSpPr>
      <xdr:spPr>
        <a:xfrm>
          <a:off x="104775" y="4238625"/>
          <a:ext cx="5343525" cy="104775"/>
        </a:xfrm>
        <a:custGeom>
          <a:pathLst>
            <a:path h="126" w="4356">
              <a:moveTo>
                <a:pt x="0" y="107"/>
              </a:moveTo>
              <a:cubicBezTo>
                <a:pt x="182" y="124"/>
                <a:pt x="142" y="126"/>
                <a:pt x="372" y="107"/>
              </a:cubicBezTo>
              <a:cubicBezTo>
                <a:pt x="414" y="104"/>
                <a:pt x="450" y="73"/>
                <a:pt x="492" y="71"/>
              </a:cubicBezTo>
              <a:cubicBezTo>
                <a:pt x="564" y="67"/>
                <a:pt x="636" y="63"/>
                <a:pt x="708" y="59"/>
              </a:cubicBezTo>
              <a:cubicBezTo>
                <a:pt x="942" y="0"/>
                <a:pt x="1190" y="17"/>
                <a:pt x="1428" y="47"/>
              </a:cubicBezTo>
              <a:cubicBezTo>
                <a:pt x="1591" y="101"/>
                <a:pt x="1451" y="64"/>
                <a:pt x="1764" y="59"/>
              </a:cubicBezTo>
              <a:cubicBezTo>
                <a:pt x="2168" y="52"/>
                <a:pt x="2572" y="51"/>
                <a:pt x="2976" y="47"/>
              </a:cubicBezTo>
              <a:cubicBezTo>
                <a:pt x="3459" y="24"/>
                <a:pt x="3815" y="23"/>
                <a:pt x="4356" y="23"/>
              </a:cubicBezTo>
            </a:path>
          </a:pathLst>
        </a:custGeom>
        <a:noFill/>
        <a:ln w="38100" cmpd="sng">
          <a:solidFill>
            <a:srgbClr val="33CC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9525</xdr:rowOff>
    </xdr:from>
    <xdr:to>
      <xdr:col>6</xdr:col>
      <xdr:colOff>47625</xdr:colOff>
      <xdr:row>26</xdr:row>
      <xdr:rowOff>38100</xdr:rowOff>
    </xdr:to>
    <xdr:sp>
      <xdr:nvSpPr>
        <xdr:cNvPr id="12" name="Line 23"/>
        <xdr:cNvSpPr>
          <a:spLocks/>
        </xdr:cNvSpPr>
      </xdr:nvSpPr>
      <xdr:spPr>
        <a:xfrm>
          <a:off x="3400425" y="3409950"/>
          <a:ext cx="3048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26</xdr:row>
      <xdr:rowOff>19050</xdr:rowOff>
    </xdr:from>
    <xdr:to>
      <xdr:col>1</xdr:col>
      <xdr:colOff>371475</xdr:colOff>
      <xdr:row>27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800100" y="422910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</xdr:col>
      <xdr:colOff>76200</xdr:colOff>
      <xdr:row>32</xdr:row>
      <xdr:rowOff>152400</xdr:rowOff>
    </xdr:to>
    <xdr:sp>
      <xdr:nvSpPr>
        <xdr:cNvPr id="14" name="Line 30"/>
        <xdr:cNvSpPr>
          <a:spLocks/>
        </xdr:cNvSpPr>
      </xdr:nvSpPr>
      <xdr:spPr>
        <a:xfrm>
          <a:off x="0" y="5334000"/>
          <a:ext cx="685800" cy="0"/>
        </a:xfrm>
        <a:prstGeom prst="line">
          <a:avLst/>
        </a:prstGeom>
        <a:noFill/>
        <a:ln w="28575" cmpd="sng">
          <a:solidFill>
            <a:srgbClr val="3366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24</xdr:row>
      <xdr:rowOff>9525</xdr:rowOff>
    </xdr:from>
    <xdr:to>
      <xdr:col>2</xdr:col>
      <xdr:colOff>457200</xdr:colOff>
      <xdr:row>31</xdr:row>
      <xdr:rowOff>95250</xdr:rowOff>
    </xdr:to>
    <xdr:sp>
      <xdr:nvSpPr>
        <xdr:cNvPr id="15" name="Rectangle 32"/>
        <xdr:cNvSpPr>
          <a:spLocks/>
        </xdr:cNvSpPr>
      </xdr:nvSpPr>
      <xdr:spPr>
        <a:xfrm>
          <a:off x="809625" y="3895725"/>
          <a:ext cx="866775" cy="1219200"/>
        </a:xfrm>
        <a:prstGeom prst="rect">
          <a:avLst/>
        </a:prstGeom>
        <a:solidFill>
          <a:srgbClr val="FFFFFF"/>
        </a:solidFill>
        <a:ln w="508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133350</xdr:rowOff>
    </xdr:from>
    <xdr:to>
      <xdr:col>2</xdr:col>
      <xdr:colOff>257175</xdr:colOff>
      <xdr:row>24</xdr:row>
      <xdr:rowOff>28575</xdr:rowOff>
    </xdr:to>
    <xdr:sp>
      <xdr:nvSpPr>
        <xdr:cNvPr id="16" name="Rectangle 33"/>
        <xdr:cNvSpPr>
          <a:spLocks/>
        </xdr:cNvSpPr>
      </xdr:nvSpPr>
      <xdr:spPr>
        <a:xfrm>
          <a:off x="1276350" y="3695700"/>
          <a:ext cx="2000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66675</xdr:rowOff>
    </xdr:from>
    <xdr:to>
      <xdr:col>2</xdr:col>
      <xdr:colOff>285750</xdr:colOff>
      <xdr:row>22</xdr:row>
      <xdr:rowOff>133350</xdr:rowOff>
    </xdr:to>
    <xdr:sp>
      <xdr:nvSpPr>
        <xdr:cNvPr id="17" name="AutoShape 34"/>
        <xdr:cNvSpPr>
          <a:spLocks/>
        </xdr:cNvSpPr>
      </xdr:nvSpPr>
      <xdr:spPr>
        <a:xfrm flipV="1">
          <a:off x="1247775" y="3629025"/>
          <a:ext cx="257175" cy="66675"/>
        </a:xfrm>
        <a:custGeom>
          <a:pathLst>
            <a:path h="21600" w="21600">
              <a:moveTo>
                <a:pt x="0" y="0"/>
              </a:moveTo>
              <a:lnTo>
                <a:pt x="2399" y="21600"/>
              </a:lnTo>
              <a:lnTo>
                <a:pt x="19201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EAEAE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33</xdr:row>
      <xdr:rowOff>66675</xdr:rowOff>
    </xdr:from>
    <xdr:to>
      <xdr:col>8</xdr:col>
      <xdr:colOff>342900</xdr:colOff>
      <xdr:row>34</xdr:row>
      <xdr:rowOff>152400</xdr:rowOff>
    </xdr:to>
    <xdr:sp>
      <xdr:nvSpPr>
        <xdr:cNvPr id="18" name="AutoShape 35"/>
        <xdr:cNvSpPr>
          <a:spLocks/>
        </xdr:cNvSpPr>
      </xdr:nvSpPr>
      <xdr:spPr>
        <a:xfrm>
          <a:off x="5019675" y="5410200"/>
          <a:ext cx="200025" cy="247650"/>
        </a:xfrm>
        <a:prstGeom prst="homePlat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33</xdr:row>
      <xdr:rowOff>85725</xdr:rowOff>
    </xdr:from>
    <xdr:to>
      <xdr:col>8</xdr:col>
      <xdr:colOff>285750</xdr:colOff>
      <xdr:row>34</xdr:row>
      <xdr:rowOff>133350</xdr:rowOff>
    </xdr:to>
    <xdr:sp>
      <xdr:nvSpPr>
        <xdr:cNvPr id="19" name="Rectangle 15"/>
        <xdr:cNvSpPr>
          <a:spLocks/>
        </xdr:cNvSpPr>
      </xdr:nvSpPr>
      <xdr:spPr>
        <a:xfrm>
          <a:off x="4829175" y="5429250"/>
          <a:ext cx="333375" cy="209550"/>
        </a:xfrm>
        <a:prstGeom prst="rect">
          <a:avLst/>
        </a:prstGeom>
        <a:solidFill>
          <a:srgbClr val="FFFFFF"/>
        </a:solidFill>
        <a:ln w="158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25</xdr:row>
      <xdr:rowOff>28575</xdr:rowOff>
    </xdr:from>
    <xdr:to>
      <xdr:col>2</xdr:col>
      <xdr:colOff>495300</xdr:colOff>
      <xdr:row>25</xdr:row>
      <xdr:rowOff>85725</xdr:rowOff>
    </xdr:to>
    <xdr:sp>
      <xdr:nvSpPr>
        <xdr:cNvPr id="20" name="Rectangle 38"/>
        <xdr:cNvSpPr>
          <a:spLocks/>
        </xdr:cNvSpPr>
      </xdr:nvSpPr>
      <xdr:spPr>
        <a:xfrm>
          <a:off x="1647825" y="4076700"/>
          <a:ext cx="6667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24</xdr:row>
      <xdr:rowOff>142875</xdr:rowOff>
    </xdr:from>
    <xdr:to>
      <xdr:col>3</xdr:col>
      <xdr:colOff>76200</xdr:colOff>
      <xdr:row>25</xdr:row>
      <xdr:rowOff>133350</xdr:rowOff>
    </xdr:to>
    <xdr:sp>
      <xdr:nvSpPr>
        <xdr:cNvPr id="21" name="Rectangle 39"/>
        <xdr:cNvSpPr>
          <a:spLocks/>
        </xdr:cNvSpPr>
      </xdr:nvSpPr>
      <xdr:spPr>
        <a:xfrm>
          <a:off x="1714500" y="4029075"/>
          <a:ext cx="1905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25</xdr:row>
      <xdr:rowOff>133350</xdr:rowOff>
    </xdr:from>
    <xdr:to>
      <xdr:col>3</xdr:col>
      <xdr:colOff>0</xdr:colOff>
      <xdr:row>30</xdr:row>
      <xdr:rowOff>114300</xdr:rowOff>
    </xdr:to>
    <xdr:sp>
      <xdr:nvSpPr>
        <xdr:cNvPr id="22" name="Rectangle 40"/>
        <xdr:cNvSpPr>
          <a:spLocks/>
        </xdr:cNvSpPr>
      </xdr:nvSpPr>
      <xdr:spPr>
        <a:xfrm>
          <a:off x="1790700" y="4181475"/>
          <a:ext cx="38100" cy="790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57150</xdr:rowOff>
    </xdr:from>
    <xdr:to>
      <xdr:col>2</xdr:col>
      <xdr:colOff>495300</xdr:colOff>
      <xdr:row>31</xdr:row>
      <xdr:rowOff>133350</xdr:rowOff>
    </xdr:to>
    <xdr:sp>
      <xdr:nvSpPr>
        <xdr:cNvPr id="23" name="Freeform 42"/>
        <xdr:cNvSpPr>
          <a:spLocks/>
        </xdr:cNvSpPr>
      </xdr:nvSpPr>
      <xdr:spPr>
        <a:xfrm>
          <a:off x="1628775" y="4105275"/>
          <a:ext cx="85725" cy="1047750"/>
        </a:xfrm>
        <a:custGeom>
          <a:pathLst>
            <a:path h="110" w="9">
              <a:moveTo>
                <a:pt x="0" y="110"/>
              </a:moveTo>
              <a:lnTo>
                <a:pt x="0" y="0"/>
              </a:ln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24</xdr:row>
      <xdr:rowOff>9525</xdr:rowOff>
    </xdr:from>
    <xdr:to>
      <xdr:col>7</xdr:col>
      <xdr:colOff>390525</xdr:colOff>
      <xdr:row>31</xdr:row>
      <xdr:rowOff>85725</xdr:rowOff>
    </xdr:to>
    <xdr:sp>
      <xdr:nvSpPr>
        <xdr:cNvPr id="24" name="Rectangle 45"/>
        <xdr:cNvSpPr>
          <a:spLocks/>
        </xdr:cNvSpPr>
      </xdr:nvSpPr>
      <xdr:spPr>
        <a:xfrm>
          <a:off x="4457700" y="3895725"/>
          <a:ext cx="200025" cy="1209675"/>
        </a:xfrm>
        <a:prstGeom prst="rect">
          <a:avLst/>
        </a:prstGeom>
        <a:solidFill>
          <a:srgbClr val="FFFFFF"/>
        </a:solidFill>
        <a:ln w="63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104775</xdr:rowOff>
    </xdr:from>
    <xdr:to>
      <xdr:col>7</xdr:col>
      <xdr:colOff>419100</xdr:colOff>
      <xdr:row>24</xdr:row>
      <xdr:rowOff>9525</xdr:rowOff>
    </xdr:to>
    <xdr:sp>
      <xdr:nvSpPr>
        <xdr:cNvPr id="25" name="AutoShape 46" descr="30%"/>
        <xdr:cNvSpPr>
          <a:spLocks/>
        </xdr:cNvSpPr>
      </xdr:nvSpPr>
      <xdr:spPr>
        <a:xfrm flipV="1">
          <a:off x="4429125" y="3829050"/>
          <a:ext cx="257175" cy="66675"/>
        </a:xfrm>
        <a:custGeom>
          <a:pathLst>
            <a:path h="21600" w="21600">
              <a:moveTo>
                <a:pt x="0" y="0"/>
              </a:moveTo>
              <a:lnTo>
                <a:pt x="2399" y="21600"/>
              </a:lnTo>
              <a:lnTo>
                <a:pt x="19201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pattFill prst="pct30">
          <a:fgClr>
            <a:srgbClr val="EAEAEA"/>
          </a:fgClr>
          <a:bgClr>
            <a:srgbClr val="FFFFFF"/>
          </a:bgClr>
        </a:patt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31</xdr:row>
      <xdr:rowOff>133350</xdr:rowOff>
    </xdr:from>
    <xdr:to>
      <xdr:col>2</xdr:col>
      <xdr:colOff>409575</xdr:colOff>
      <xdr:row>36</xdr:row>
      <xdr:rowOff>57150</xdr:rowOff>
    </xdr:to>
    <xdr:sp>
      <xdr:nvSpPr>
        <xdr:cNvPr id="26" name="Freeform 47"/>
        <xdr:cNvSpPr>
          <a:spLocks/>
        </xdr:cNvSpPr>
      </xdr:nvSpPr>
      <xdr:spPr>
        <a:xfrm>
          <a:off x="1333500" y="5153025"/>
          <a:ext cx="295275" cy="733425"/>
        </a:xfrm>
        <a:custGeom>
          <a:pathLst>
            <a:path h="77" w="31">
              <a:moveTo>
                <a:pt x="0" y="63"/>
              </a:moveTo>
              <a:lnTo>
                <a:pt x="4" y="64"/>
              </a:lnTo>
              <a:lnTo>
                <a:pt x="11" y="68"/>
              </a:lnTo>
              <a:lnTo>
                <a:pt x="21" y="77"/>
              </a:lnTo>
              <a:lnTo>
                <a:pt x="26" y="45"/>
              </a:lnTo>
              <a:lnTo>
                <a:pt x="28" y="17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0</xdr:rowOff>
    </xdr:from>
    <xdr:to>
      <xdr:col>2</xdr:col>
      <xdr:colOff>114300</xdr:colOff>
      <xdr:row>35</xdr:row>
      <xdr:rowOff>104775</xdr:rowOff>
    </xdr:to>
    <xdr:sp>
      <xdr:nvSpPr>
        <xdr:cNvPr id="27" name="AutoShape 48"/>
        <xdr:cNvSpPr>
          <a:spLocks/>
        </xdr:cNvSpPr>
      </xdr:nvSpPr>
      <xdr:spPr>
        <a:xfrm rot="2700000">
          <a:off x="1257300" y="5667375"/>
          <a:ext cx="76200" cy="104775"/>
        </a:xfrm>
        <a:prstGeom prst="homePlate">
          <a:avLst>
            <a:gd name="adj" fmla="val 112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36</xdr:row>
      <xdr:rowOff>19050</xdr:rowOff>
    </xdr:from>
    <xdr:to>
      <xdr:col>2</xdr:col>
      <xdr:colOff>323850</xdr:colOff>
      <xdr:row>36</xdr:row>
      <xdr:rowOff>85725</xdr:rowOff>
    </xdr:to>
    <xdr:sp>
      <xdr:nvSpPr>
        <xdr:cNvPr id="28" name="AutoShape 50"/>
        <xdr:cNvSpPr>
          <a:spLocks/>
        </xdr:cNvSpPr>
      </xdr:nvSpPr>
      <xdr:spPr>
        <a:xfrm flipH="1">
          <a:off x="1504950" y="5848350"/>
          <a:ext cx="38100" cy="66675"/>
        </a:xfrm>
        <a:prstGeom prst="homePlate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276225</xdr:colOff>
      <xdr:row>36</xdr:row>
      <xdr:rowOff>19050</xdr:rowOff>
    </xdr:from>
    <xdr:ext cx="1171575" cy="247650"/>
    <xdr:sp>
      <xdr:nvSpPr>
        <xdr:cNvPr id="29" name="Rectangle 52"/>
        <xdr:cNvSpPr>
          <a:spLocks/>
        </xdr:cNvSpPr>
      </xdr:nvSpPr>
      <xdr:spPr>
        <a:xfrm>
          <a:off x="1495425" y="5848350"/>
          <a:ext cx="1171575" cy="247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0488" tIns="44450" rIns="90488" bIns="4445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Stabilizing weight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K37" sqref="K37"/>
    </sheetView>
  </sheetViews>
  <sheetFormatPr defaultColWidth="9.140625" defaultRowHeight="12.75"/>
  <sheetData>
    <row r="1" ht="15.75">
      <c r="E1" s="4" t="s">
        <v>3</v>
      </c>
    </row>
    <row r="3" ht="12.75">
      <c r="E3" s="1" t="s">
        <v>4</v>
      </c>
    </row>
    <row r="4" ht="12.75">
      <c r="E4" s="1"/>
    </row>
    <row r="6" spans="1:9" ht="12.75">
      <c r="A6" s="2" t="s">
        <v>1</v>
      </c>
      <c r="C6" s="3"/>
      <c r="D6" s="3"/>
      <c r="E6" s="3"/>
      <c r="F6" s="3"/>
      <c r="G6" s="3"/>
      <c r="H6" s="3"/>
      <c r="I6" s="3"/>
    </row>
    <row r="8" spans="1:9" ht="12.75">
      <c r="A8" s="2" t="s">
        <v>5</v>
      </c>
      <c r="C8" s="3"/>
      <c r="D8" s="3"/>
      <c r="E8" s="3"/>
      <c r="F8" s="3"/>
      <c r="G8" s="3"/>
      <c r="H8" s="3"/>
      <c r="I8" s="3"/>
    </row>
    <row r="10" spans="1:9" ht="12.75">
      <c r="A10" s="2" t="s">
        <v>6</v>
      </c>
      <c r="C10" s="3"/>
      <c r="D10" s="3"/>
      <c r="E10" s="3"/>
      <c r="F10" s="3"/>
      <c r="G10" s="3"/>
      <c r="H10" s="3"/>
      <c r="I10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5"/>
      <c r="D13" s="5"/>
      <c r="E13" s="5"/>
      <c r="F13" s="5"/>
      <c r="G13" s="5"/>
      <c r="H13" s="5"/>
      <c r="I13" s="5"/>
    </row>
    <row r="14" spans="1:9" ht="12.75">
      <c r="A14" s="2" t="s">
        <v>7</v>
      </c>
      <c r="C14" s="3"/>
      <c r="D14" s="3"/>
      <c r="E14" s="3"/>
      <c r="F14" s="3"/>
      <c r="G14" s="3"/>
      <c r="H14" s="3"/>
      <c r="I14" s="3"/>
    </row>
    <row r="16" spans="1:9" ht="12.75">
      <c r="A16" s="2" t="s">
        <v>8</v>
      </c>
      <c r="C16" s="6" t="s">
        <v>9</v>
      </c>
      <c r="D16" s="6" t="s">
        <v>9</v>
      </c>
      <c r="E16" s="3" t="s">
        <v>10</v>
      </c>
      <c r="F16" s="3" t="s">
        <v>11</v>
      </c>
      <c r="G16" s="3" t="s">
        <v>12</v>
      </c>
      <c r="H16" s="3" t="s">
        <v>13</v>
      </c>
      <c r="I16" s="3" t="s">
        <v>14</v>
      </c>
    </row>
    <row r="18" spans="1:9" ht="12.75">
      <c r="A18" s="2" t="s">
        <v>15</v>
      </c>
      <c r="C18" s="7"/>
      <c r="D18" s="7"/>
      <c r="E18" s="7"/>
      <c r="F18" s="7"/>
      <c r="G18" s="7"/>
      <c r="H18" s="7"/>
      <c r="I18" s="3"/>
    </row>
    <row r="20" spans="1:9" ht="12.75">
      <c r="A20" s="2" t="s">
        <v>16</v>
      </c>
      <c r="C20" s="3"/>
      <c r="D20" s="3"/>
      <c r="E20" s="3"/>
      <c r="F20" s="3"/>
      <c r="G20" s="3"/>
      <c r="H20" s="3"/>
      <c r="I20" s="3"/>
    </row>
    <row r="22" spans="1:9" ht="12.75">
      <c r="A22" s="2" t="s">
        <v>17</v>
      </c>
      <c r="C22" s="3"/>
      <c r="D22" s="3"/>
      <c r="E22" s="3"/>
      <c r="F22" s="3"/>
      <c r="G22" s="3"/>
      <c r="H22" s="3"/>
      <c r="I22" s="3"/>
    </row>
    <row r="24" spans="1:9" ht="12.75">
      <c r="A24" s="2" t="s">
        <v>18</v>
      </c>
      <c r="C24" s="3"/>
      <c r="D24" s="3"/>
      <c r="F24" s="2" t="s">
        <v>19</v>
      </c>
      <c r="H24" s="3"/>
      <c r="I24" s="3"/>
    </row>
    <row r="26" spans="1:9" ht="12.75">
      <c r="A26" s="2" t="s">
        <v>20</v>
      </c>
      <c r="C26" s="3"/>
      <c r="D26" s="3"/>
      <c r="E26" s="3"/>
      <c r="F26" s="3"/>
      <c r="G26" s="3"/>
      <c r="H26" s="3"/>
      <c r="I26" s="3"/>
    </row>
    <row r="28" ht="12.75">
      <c r="A28" s="2" t="s">
        <v>21</v>
      </c>
    </row>
    <row r="29" spans="2:3" ht="12.75">
      <c r="B29" t="s">
        <v>22</v>
      </c>
      <c r="C29" t="s">
        <v>4</v>
      </c>
    </row>
    <row r="30" spans="2:3" ht="12.75">
      <c r="B30" t="s">
        <v>23</v>
      </c>
      <c r="C30" t="s">
        <v>0</v>
      </c>
    </row>
    <row r="31" spans="2:3" ht="12.75">
      <c r="B31" t="s">
        <v>24</v>
      </c>
      <c r="C31" t="s">
        <v>25</v>
      </c>
    </row>
    <row r="32" spans="2:3" ht="12.75">
      <c r="B32" t="s">
        <v>26</v>
      </c>
      <c r="C32" t="s">
        <v>93</v>
      </c>
    </row>
    <row r="33" spans="2:3" ht="12.75">
      <c r="B33" t="s">
        <v>27</v>
      </c>
      <c r="C33" t="s">
        <v>28</v>
      </c>
    </row>
    <row r="34" spans="2:3" ht="12.75">
      <c r="B34" t="s">
        <v>29</v>
      </c>
      <c r="C34" t="s">
        <v>30</v>
      </c>
    </row>
    <row r="35" ht="12.75">
      <c r="B35" t="s">
        <v>31</v>
      </c>
    </row>
    <row r="36" ht="12.75">
      <c r="B36" t="s">
        <v>32</v>
      </c>
    </row>
    <row r="37" ht="12.75">
      <c r="B37" t="s">
        <v>33</v>
      </c>
    </row>
    <row r="39" spans="1:9" ht="12.75">
      <c r="A39" s="2" t="s">
        <v>107</v>
      </c>
      <c r="B39" s="2"/>
      <c r="D39" s="3"/>
      <c r="E39" s="3"/>
      <c r="F39" s="3"/>
      <c r="G39" s="3"/>
      <c r="H39" s="3" t="s">
        <v>34</v>
      </c>
      <c r="I39" s="3"/>
    </row>
    <row r="41" spans="4:9" ht="12.75">
      <c r="D41" s="3"/>
      <c r="E41" s="3"/>
      <c r="F41" s="3"/>
      <c r="G41" s="3"/>
      <c r="H41" s="3" t="s">
        <v>34</v>
      </c>
      <c r="I41" s="3"/>
    </row>
    <row r="43" spans="1:9" ht="12.75">
      <c r="A43" s="2" t="s">
        <v>35</v>
      </c>
      <c r="B43" s="3"/>
      <c r="C43" s="3"/>
      <c r="D43" s="3"/>
      <c r="F43" s="2" t="s">
        <v>36</v>
      </c>
      <c r="H43" s="3"/>
      <c r="I43" s="3"/>
    </row>
    <row r="45" spans="1:9" ht="12.75">
      <c r="A45" s="2" t="s">
        <v>37</v>
      </c>
      <c r="B45" s="3"/>
      <c r="C45" s="3"/>
      <c r="D45" s="3"/>
      <c r="F45" s="2" t="s">
        <v>38</v>
      </c>
      <c r="H45" s="3"/>
      <c r="I45" s="3"/>
    </row>
    <row r="47" spans="1:7" ht="12.75">
      <c r="A47" s="2" t="s">
        <v>39</v>
      </c>
      <c r="C47" s="3"/>
      <c r="D47" s="3"/>
      <c r="E47" s="3"/>
      <c r="F47" s="3"/>
      <c r="G47" s="3"/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">
      <selection activeCell="R41" sqref="R41"/>
    </sheetView>
  </sheetViews>
  <sheetFormatPr defaultColWidth="2.7109375" defaultRowHeight="15.75" customHeight="1"/>
  <cols>
    <col min="1" max="16384" width="2.7109375" style="5" customWidth="1"/>
  </cols>
  <sheetData>
    <row r="1" spans="1:35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9" ht="15.75" customHeight="1">
      <c r="A2" s="33"/>
      <c r="I2" s="33"/>
    </row>
    <row r="3" spans="1:35" s="33" customFormat="1" ht="15.75" customHeight="1">
      <c r="A3" s="33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B3" s="33" t="s">
        <v>2</v>
      </c>
      <c r="AE3" s="37"/>
      <c r="AF3" s="37"/>
      <c r="AG3" s="37"/>
      <c r="AH3" s="37"/>
      <c r="AI3" s="37"/>
    </row>
    <row r="5" spans="1:35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15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ht="15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15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ht="15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ht="15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ht="15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ht="15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ht="15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ht="15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ht="15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5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15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15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15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5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5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5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5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5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5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5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5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5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5.7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5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5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5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</sheetData>
  <sheetProtection/>
  <mergeCells count="1">
    <mergeCell ref="A1:AI1"/>
  </mergeCells>
  <printOptions/>
  <pageMargins left="0.5" right="0.5" top="0.5" bottom="0.5" header="0.5" footer="0.5"/>
  <pageSetup horizontalDpi="600" verticalDpi="600" orientation="portrait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10" sqref="G10"/>
    </sheetView>
  </sheetViews>
  <sheetFormatPr defaultColWidth="9.140625" defaultRowHeight="12.75"/>
  <sheetData>
    <row r="1" ht="12.75">
      <c r="E1" s="1" t="s">
        <v>25</v>
      </c>
    </row>
    <row r="3" spans="1:9" ht="12.75">
      <c r="A3" s="2" t="s">
        <v>1</v>
      </c>
      <c r="C3" s="3"/>
      <c r="D3" s="3"/>
      <c r="E3" s="3"/>
      <c r="F3" s="3"/>
      <c r="G3" s="3"/>
      <c r="H3" s="3"/>
      <c r="I3" s="3"/>
    </row>
    <row r="4" spans="1:7" ht="12.75">
      <c r="A4" s="2"/>
      <c r="C4" s="5"/>
      <c r="D4" s="5"/>
      <c r="E4" s="5"/>
      <c r="F4" s="5"/>
      <c r="G4" s="5"/>
    </row>
    <row r="5" ht="12.75">
      <c r="A5" s="2" t="s">
        <v>40</v>
      </c>
    </row>
    <row r="7" spans="1:2" ht="12.75">
      <c r="A7" s="8"/>
      <c r="B7" t="s">
        <v>41</v>
      </c>
    </row>
    <row r="8" spans="1:2" ht="12.75">
      <c r="A8" s="9"/>
      <c r="B8" t="s">
        <v>42</v>
      </c>
    </row>
    <row r="9" spans="1:2" ht="12.75">
      <c r="A9" s="8"/>
      <c r="B9" t="s">
        <v>43</v>
      </c>
    </row>
    <row r="10" spans="1:4" ht="12.75">
      <c r="A10" s="8"/>
      <c r="B10" t="s">
        <v>44</v>
      </c>
      <c r="D10" s="5"/>
    </row>
    <row r="11" spans="1:2" ht="12.75">
      <c r="A11" s="8"/>
      <c r="B11" t="s">
        <v>45</v>
      </c>
    </row>
    <row r="12" spans="1:2" ht="12.75">
      <c r="A12" s="9"/>
      <c r="B12" t="s">
        <v>46</v>
      </c>
    </row>
    <row r="14" ht="12.75">
      <c r="A14" t="s">
        <v>47</v>
      </c>
    </row>
    <row r="17" ht="12.75">
      <c r="C17" s="1" t="s">
        <v>48</v>
      </c>
    </row>
    <row r="18" ht="13.5" thickBot="1">
      <c r="C18" s="10" t="s">
        <v>49</v>
      </c>
    </row>
    <row r="19" spans="1:5" ht="13.5" thickBot="1">
      <c r="A19" s="40" t="s">
        <v>50</v>
      </c>
      <c r="B19" s="41"/>
      <c r="C19" s="11" t="s">
        <v>51</v>
      </c>
      <c r="D19" s="11" t="s">
        <v>52</v>
      </c>
      <c r="E19" s="12" t="s">
        <v>53</v>
      </c>
    </row>
    <row r="20" spans="1:5" ht="12.75">
      <c r="A20" s="13"/>
      <c r="B20" s="3"/>
      <c r="C20" s="9"/>
      <c r="D20" s="9"/>
      <c r="E20" s="14"/>
    </row>
    <row r="21" spans="1:5" ht="12.75">
      <c r="A21" s="15"/>
      <c r="B21" s="16"/>
      <c r="C21" s="8"/>
      <c r="D21" s="8"/>
      <c r="E21" s="17"/>
    </row>
    <row r="22" spans="1:5" ht="12.75">
      <c r="A22" s="15"/>
      <c r="B22" s="16"/>
      <c r="C22" s="8"/>
      <c r="D22" s="8"/>
      <c r="E22" s="17"/>
    </row>
    <row r="23" spans="1:5" ht="12.75">
      <c r="A23" s="15"/>
      <c r="B23" s="16"/>
      <c r="C23" s="8"/>
      <c r="D23" s="8"/>
      <c r="E23" s="17"/>
    </row>
    <row r="24" spans="1:5" ht="12.75">
      <c r="A24" s="15"/>
      <c r="B24" s="16"/>
      <c r="C24" s="8"/>
      <c r="D24" s="8"/>
      <c r="E24" s="17"/>
    </row>
    <row r="25" spans="1:5" ht="12.75">
      <c r="A25" s="15"/>
      <c r="B25" s="16"/>
      <c r="C25" s="8"/>
      <c r="D25" s="8"/>
      <c r="E25" s="17"/>
    </row>
    <row r="26" spans="1:5" ht="13.5" thickBot="1">
      <c r="A26" s="15"/>
      <c r="B26" s="16"/>
      <c r="C26" s="8"/>
      <c r="D26" s="8"/>
      <c r="E26" s="18"/>
    </row>
    <row r="27" spans="1:5" ht="13.5" thickBot="1">
      <c r="A27" s="42" t="s">
        <v>54</v>
      </c>
      <c r="B27" s="43"/>
      <c r="C27" s="43"/>
      <c r="D27" s="44"/>
      <c r="E27" s="19"/>
    </row>
  </sheetData>
  <sheetProtection/>
  <mergeCells count="2">
    <mergeCell ref="A19:B19"/>
    <mergeCell ref="A27:D27"/>
  </mergeCells>
  <printOptions/>
  <pageMargins left="1" right="1" top="1" bottom="1" header="0.5" footer="0.5"/>
  <pageSetup horizontalDpi="600" verticalDpi="600" orientation="portrait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8">
      <selection activeCell="J53" sqref="J53"/>
    </sheetView>
  </sheetViews>
  <sheetFormatPr defaultColWidth="9.140625" defaultRowHeight="12.75"/>
  <sheetData>
    <row r="1" spans="1:9" ht="12.75">
      <c r="A1" s="45" t="s">
        <v>93</v>
      </c>
      <c r="B1" s="45"/>
      <c r="C1" s="45"/>
      <c r="D1" s="45"/>
      <c r="E1" s="45"/>
      <c r="F1" s="45"/>
      <c r="G1" s="45"/>
      <c r="H1" s="45"/>
      <c r="I1" s="45"/>
    </row>
    <row r="3" spans="1:9" ht="12.75">
      <c r="A3" s="2" t="s">
        <v>1</v>
      </c>
      <c r="C3" s="3"/>
      <c r="D3" s="3"/>
      <c r="E3" s="3"/>
      <c r="F3" s="3"/>
      <c r="G3" s="3"/>
      <c r="H3" s="3"/>
      <c r="I3" s="3"/>
    </row>
    <row r="5" spans="1:9" ht="12.75">
      <c r="A5" s="2" t="s">
        <v>59</v>
      </c>
      <c r="C5" s="3"/>
      <c r="D5" s="3"/>
      <c r="E5" s="3"/>
      <c r="F5" s="3"/>
      <c r="G5" s="3"/>
      <c r="H5" s="3"/>
      <c r="I5" s="3"/>
    </row>
    <row r="7" spans="1:9" ht="12.75">
      <c r="A7" s="2" t="s">
        <v>94</v>
      </c>
      <c r="C7" s="3"/>
      <c r="D7" s="3"/>
      <c r="E7" s="3"/>
      <c r="F7" s="3"/>
      <c r="G7" s="3"/>
      <c r="H7" s="3"/>
      <c r="I7" s="3"/>
    </row>
    <row r="9" spans="1:9" ht="12.75">
      <c r="A9" s="2" t="s">
        <v>95</v>
      </c>
      <c r="C9" s="3"/>
      <c r="D9" s="3"/>
      <c r="E9" s="3"/>
      <c r="F9" s="3"/>
      <c r="G9" s="3"/>
      <c r="H9" s="3"/>
      <c r="I9" s="3"/>
    </row>
    <row r="11" spans="1:9" ht="12.75">
      <c r="A11" s="2" t="s">
        <v>100</v>
      </c>
      <c r="C11" s="3"/>
      <c r="D11" s="3"/>
      <c r="E11" s="3"/>
      <c r="F11" s="3"/>
      <c r="G11" s="3"/>
      <c r="H11" s="3"/>
      <c r="I11" s="3"/>
    </row>
    <row r="13" spans="1:9" ht="12.75">
      <c r="A13" s="2" t="s">
        <v>99</v>
      </c>
      <c r="C13" s="3"/>
      <c r="D13" s="3"/>
      <c r="E13" s="3"/>
      <c r="F13" s="3"/>
      <c r="G13" s="3"/>
      <c r="H13" s="3"/>
      <c r="I13" s="3"/>
    </row>
    <row r="14" spans="1:9" ht="12.75">
      <c r="A14" s="2"/>
      <c r="D14" s="5"/>
      <c r="E14" s="5"/>
      <c r="F14" s="5"/>
      <c r="G14" s="5"/>
      <c r="H14" s="5"/>
      <c r="I14" s="5"/>
    </row>
    <row r="15" spans="1:9" ht="12.75">
      <c r="A15" s="2"/>
      <c r="D15" s="5"/>
      <c r="E15" s="5"/>
      <c r="F15" s="5"/>
      <c r="G15" s="5"/>
      <c r="H15" s="5"/>
      <c r="I15" s="5"/>
    </row>
    <row r="16" spans="1:9" ht="12.75">
      <c r="A16" s="2"/>
      <c r="D16" s="5"/>
      <c r="E16" s="5"/>
      <c r="F16" s="5"/>
      <c r="G16" s="5"/>
      <c r="H16" s="5"/>
      <c r="I16" s="5"/>
    </row>
    <row r="17" spans="1:9" ht="12.75">
      <c r="A17" s="2"/>
      <c r="D17" s="5"/>
      <c r="E17" s="5"/>
      <c r="F17" s="5"/>
      <c r="G17" s="5"/>
      <c r="H17" s="5"/>
      <c r="I17" s="5"/>
    </row>
    <row r="18" spans="1:9" ht="12.75">
      <c r="A18" s="8"/>
      <c r="B18" s="2" t="s">
        <v>96</v>
      </c>
      <c r="D18" s="5"/>
      <c r="E18" s="5"/>
      <c r="F18" s="5"/>
      <c r="I18" s="35" t="s">
        <v>102</v>
      </c>
    </row>
    <row r="19" spans="4:9" ht="12.75">
      <c r="D19" s="5"/>
      <c r="E19" s="5"/>
      <c r="F19" s="5"/>
      <c r="I19" s="5"/>
    </row>
    <row r="20" spans="5:9" ht="12.75">
      <c r="E20" s="5"/>
      <c r="F20" s="33"/>
      <c r="G20" s="5"/>
      <c r="H20" s="5"/>
      <c r="I20" s="5"/>
    </row>
    <row r="21" spans="2:9" ht="12.75">
      <c r="B21" s="5"/>
      <c r="D21" s="33" t="s">
        <v>97</v>
      </c>
      <c r="F21" s="8"/>
      <c r="H21" s="5"/>
      <c r="I21" s="5"/>
    </row>
    <row r="23" spans="2:8" ht="12.75">
      <c r="B23" s="36" t="s">
        <v>104</v>
      </c>
      <c r="H23" s="10" t="s">
        <v>103</v>
      </c>
    </row>
    <row r="24" ht="12.75">
      <c r="D24" s="34" t="s">
        <v>101</v>
      </c>
    </row>
    <row r="26" spans="3:4" ht="12.75">
      <c r="C26" s="5"/>
      <c r="D26" s="34" t="s">
        <v>106</v>
      </c>
    </row>
    <row r="28" ht="12.75">
      <c r="D28" s="5"/>
    </row>
    <row r="35" ht="12.75">
      <c r="B35" t="s">
        <v>105</v>
      </c>
    </row>
    <row r="50" spans="4:5" ht="12.75">
      <c r="D50" s="8"/>
      <c r="E50" s="2" t="s">
        <v>98</v>
      </c>
    </row>
  </sheetData>
  <sheetProtection/>
  <mergeCells count="1">
    <mergeCell ref="A1:I1"/>
  </mergeCells>
  <printOptions/>
  <pageMargins left="1" right="0.25" top="1" bottom="1" header="0.5" footer="0.5"/>
  <pageSetup horizontalDpi="600" verticalDpi="600" orientation="portrait" r:id="rId2"/>
  <headerFooter alignWithMargins="0">
    <oddFooter>&amp;RPage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.7109375" style="21" customWidth="1"/>
    <col min="2" max="2" width="24.00390625" style="21" customWidth="1"/>
    <col min="3" max="3" width="10.57421875" style="21" customWidth="1"/>
    <col min="4" max="6" width="8.28125" style="21" customWidth="1"/>
    <col min="7" max="16384" width="9.140625" style="21" customWidth="1"/>
  </cols>
  <sheetData>
    <row r="1" spans="1:2" ht="12.75">
      <c r="A1" s="20" t="s">
        <v>55</v>
      </c>
      <c r="B1" s="20"/>
    </row>
    <row r="2" spans="1:3" ht="12.75">
      <c r="A2" s="20" t="s">
        <v>56</v>
      </c>
      <c r="B2" s="20"/>
      <c r="C2" s="20"/>
    </row>
    <row r="3" spans="1:3" ht="12.75">
      <c r="A3" s="20"/>
      <c r="B3" s="20"/>
      <c r="C3" s="20"/>
    </row>
    <row r="4" spans="2:6" ht="12.75">
      <c r="B4" s="21" t="s">
        <v>1</v>
      </c>
      <c r="C4" s="22"/>
      <c r="D4" s="23"/>
      <c r="E4" s="23"/>
      <c r="F4" s="24"/>
    </row>
    <row r="5" spans="2:6" ht="12.75">
      <c r="B5" s="21" t="s">
        <v>57</v>
      </c>
      <c r="C5" s="22"/>
      <c r="D5" s="23"/>
      <c r="E5" s="23"/>
      <c r="F5" s="24"/>
    </row>
    <row r="6" spans="2:6" ht="12.75">
      <c r="B6" s="21" t="s">
        <v>58</v>
      </c>
      <c r="C6" s="22"/>
      <c r="D6" s="23"/>
      <c r="E6" s="23"/>
      <c r="F6" s="24"/>
    </row>
    <row r="7" spans="3:5" ht="12.75">
      <c r="C7" s="25"/>
      <c r="D7" s="25"/>
      <c r="E7" s="25"/>
    </row>
    <row r="8" spans="2:6" ht="12.75">
      <c r="B8" s="21" t="s">
        <v>59</v>
      </c>
      <c r="C8" s="22"/>
      <c r="D8" s="23"/>
      <c r="E8" s="23"/>
      <c r="F8" s="24"/>
    </row>
    <row r="9" spans="2:6" ht="12.75">
      <c r="B9" s="21" t="s">
        <v>60</v>
      </c>
      <c r="C9" s="22"/>
      <c r="D9" s="23"/>
      <c r="E9" s="23"/>
      <c r="F9" s="24"/>
    </row>
    <row r="12" spans="2:5" ht="12.75">
      <c r="B12" s="21" t="s">
        <v>61</v>
      </c>
      <c r="C12" s="26"/>
      <c r="D12" s="21" t="s">
        <v>62</v>
      </c>
      <c r="E12" s="21" t="s">
        <v>63</v>
      </c>
    </row>
    <row r="13" spans="2:5" ht="12.75">
      <c r="B13" s="21" t="s">
        <v>64</v>
      </c>
      <c r="C13" s="26"/>
      <c r="D13" s="21" t="s">
        <v>62</v>
      </c>
      <c r="E13" s="25" t="s">
        <v>63</v>
      </c>
    </row>
    <row r="14" spans="2:5" ht="12.75">
      <c r="B14" s="21" t="s">
        <v>65</v>
      </c>
      <c r="C14" s="26"/>
      <c r="D14" s="21" t="s">
        <v>62</v>
      </c>
      <c r="E14" s="21" t="s">
        <v>63</v>
      </c>
    </row>
    <row r="15" spans="2:5" ht="12.75">
      <c r="B15" s="21" t="s">
        <v>66</v>
      </c>
      <c r="C15" s="26"/>
      <c r="D15" s="21" t="s">
        <v>62</v>
      </c>
      <c r="E15" s="21" t="s">
        <v>67</v>
      </c>
    </row>
    <row r="16" spans="2:5" ht="12.75">
      <c r="B16" s="21" t="s">
        <v>68</v>
      </c>
      <c r="C16" s="26"/>
      <c r="D16" s="21" t="s">
        <v>62</v>
      </c>
      <c r="E16" s="21" t="s">
        <v>69</v>
      </c>
    </row>
    <row r="17" spans="2:5" ht="12.75">
      <c r="B17" s="21" t="s">
        <v>70</v>
      </c>
      <c r="C17" s="27">
        <f>IF(C16&gt;C15,C14-(C16-C15),C14)</f>
        <v>0</v>
      </c>
      <c r="D17" s="21" t="s">
        <v>62</v>
      </c>
      <c r="E17" s="21" t="s">
        <v>71</v>
      </c>
    </row>
    <row r="18" spans="2:5" ht="15.75">
      <c r="B18" s="21" t="s">
        <v>72</v>
      </c>
      <c r="C18" s="27">
        <f>C12*C13*C17</f>
        <v>0</v>
      </c>
      <c r="D18" s="21" t="s">
        <v>73</v>
      </c>
      <c r="E18" s="21" t="s">
        <v>74</v>
      </c>
    </row>
    <row r="19" spans="2:5" ht="15.75">
      <c r="B19" s="21" t="s">
        <v>75</v>
      </c>
      <c r="C19" s="27">
        <f>C18*62.4</f>
        <v>0</v>
      </c>
      <c r="D19" s="21" t="s">
        <v>76</v>
      </c>
      <c r="E19" s="21" t="s">
        <v>77</v>
      </c>
    </row>
    <row r="20" spans="1:5" ht="15.75">
      <c r="A20" s="20" t="s">
        <v>78</v>
      </c>
      <c r="C20" s="27">
        <f>C19*1.5</f>
        <v>0</v>
      </c>
      <c r="D20" s="21" t="s">
        <v>76</v>
      </c>
      <c r="E20" s="21" t="s">
        <v>79</v>
      </c>
    </row>
    <row r="21" spans="2:5" ht="12.75">
      <c r="B21" s="21" t="s">
        <v>80</v>
      </c>
      <c r="C21" s="26"/>
      <c r="D21" s="21" t="s">
        <v>76</v>
      </c>
      <c r="E21" s="21" t="s">
        <v>63</v>
      </c>
    </row>
    <row r="22" spans="2:5" ht="14.25">
      <c r="B22" s="21" t="s">
        <v>81</v>
      </c>
      <c r="C22" s="26"/>
      <c r="D22" s="21" t="s">
        <v>82</v>
      </c>
      <c r="E22" s="21" t="s">
        <v>83</v>
      </c>
    </row>
    <row r="23" spans="2:5" ht="12.75">
      <c r="B23" s="21" t="s">
        <v>84</v>
      </c>
      <c r="C23" s="27">
        <f>C12*C13*C15*C22</f>
        <v>0</v>
      </c>
      <c r="D23" s="21" t="s">
        <v>76</v>
      </c>
      <c r="E23" s="21" t="s">
        <v>85</v>
      </c>
    </row>
    <row r="24" spans="1:5" ht="12.75">
      <c r="A24" s="20" t="s">
        <v>86</v>
      </c>
      <c r="C24" s="27">
        <f>C21+C23</f>
        <v>0</v>
      </c>
      <c r="D24" s="21" t="s">
        <v>76</v>
      </c>
      <c r="E24" s="21" t="s">
        <v>87</v>
      </c>
    </row>
    <row r="25" ht="12.75">
      <c r="C25" s="28"/>
    </row>
    <row r="26" spans="1:5" ht="12.75">
      <c r="A26" s="20" t="s">
        <v>88</v>
      </c>
      <c r="C26" s="29" t="str">
        <f>IF(C20&gt;C24,C20-C24,"N/A")</f>
        <v>N/A</v>
      </c>
      <c r="D26" s="21" t="s">
        <v>76</v>
      </c>
      <c r="E26" s="21" t="s">
        <v>89</v>
      </c>
    </row>
    <row r="29" spans="1:3" ht="12.75">
      <c r="A29" s="30"/>
      <c r="B29" s="20" t="s">
        <v>90</v>
      </c>
      <c r="C29" s="20"/>
    </row>
    <row r="30" spans="1:3" ht="12.75">
      <c r="A30" s="31"/>
      <c r="B30" s="20" t="s">
        <v>91</v>
      </c>
      <c r="C30" s="20"/>
    </row>
    <row r="31" spans="1:3" ht="12.75">
      <c r="A31" s="32"/>
      <c r="B31" s="20" t="s">
        <v>92</v>
      </c>
      <c r="C31" s="2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&amp;RPage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Lake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srogalsky</dc:creator>
  <cp:keywords/>
  <dc:description/>
  <cp:lastModifiedBy>Sorenson, Melissa</cp:lastModifiedBy>
  <cp:lastPrinted>2012-10-10T18:50:07Z</cp:lastPrinted>
  <dcterms:created xsi:type="dcterms:W3CDTF">2004-01-19T20:29:16Z</dcterms:created>
  <dcterms:modified xsi:type="dcterms:W3CDTF">2012-10-10T18:58:05Z</dcterms:modified>
  <cp:category/>
  <cp:version/>
  <cp:contentType/>
  <cp:contentStatus/>
</cp:coreProperties>
</file>